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L48" i="8" l="1"/>
  <c r="L47" i="8"/>
  <c r="L46" i="8"/>
  <c r="K46" i="8"/>
  <c r="J46" i="8"/>
  <c r="M46" i="8" s="1"/>
  <c r="I46" i="8"/>
  <c r="G46" i="8"/>
  <c r="G48" i="8" s="1"/>
  <c r="F46" i="8"/>
  <c r="F48" i="8" s="1"/>
  <c r="M45" i="8"/>
  <c r="L45" i="8"/>
  <c r="M44" i="8"/>
  <c r="L44" i="8"/>
  <c r="M43" i="8"/>
  <c r="L43" i="8"/>
  <c r="M41" i="8"/>
  <c r="L41" i="8"/>
  <c r="M40" i="8"/>
  <c r="L40" i="8"/>
  <c r="M39" i="8"/>
  <c r="L39" i="8"/>
  <c r="M38" i="8"/>
  <c r="L38" i="8"/>
  <c r="M37" i="8"/>
  <c r="L37" i="8"/>
  <c r="M36" i="8"/>
  <c r="K36" i="8"/>
  <c r="J36" i="8"/>
  <c r="I36" i="8"/>
  <c r="L36" i="8" s="1"/>
  <c r="G36" i="8"/>
  <c r="F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L25" i="8"/>
  <c r="K25" i="8"/>
  <c r="J25" i="8"/>
  <c r="M25" i="8" s="1"/>
  <c r="I25" i="8"/>
  <c r="G25" i="8"/>
  <c r="F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K15" i="8"/>
  <c r="J15" i="8"/>
  <c r="I15" i="8"/>
  <c r="L15" i="8" s="1"/>
  <c r="G15" i="8"/>
  <c r="F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M7" i="8"/>
  <c r="L7" i="8"/>
  <c r="M6" i="8"/>
  <c r="L6" i="8"/>
  <c r="M48" i="8" l="1"/>
</calcChain>
</file>

<file path=xl/sharedStrings.xml><?xml version="1.0" encoding="utf-8"?>
<sst xmlns="http://schemas.openxmlformats.org/spreadsheetml/2006/main" count="6132" uniqueCount="559">
  <si>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</si>
  <si>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</si>
  <si>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</si>
  <si>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</si>
  <si>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</si>
  <si>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</si>
  <si>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</si>
  <si>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</si>
  <si>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</si>
  <si>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</si>
  <si>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</si>
  <si>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</si>
  <si>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</si>
  <si>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</si>
  <si>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</si>
  <si>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</si>
  <si>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</si>
  <si>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</si>
  <si>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</si>
  <si>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</si>
  <si>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</si>
  <si>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</si>
  <si>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</si>
  <si>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</si>
  <si>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</si>
  <si>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</si>
  <si>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</si>
  <si>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</si>
  <si>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</si>
  <si>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</si>
  <si>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</si>
  <si>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</si>
  <si>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</si>
  <si>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</si>
  <si>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</si>
  <si>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</si>
  <si>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</si>
  <si>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</si>
  <si>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</si>
  <si>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</si>
  <si>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</si>
  <si>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</si>
  <si>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</si>
  <si>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</si>
  <si>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</si>
  <si>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</si>
  <si>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</si>
  <si>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</si>
  <si>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</si>
  <si>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</si>
  <si>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</si>
  <si>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</si>
  <si>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</si>
  <si>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</si>
  <si>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</si>
  <si>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</si>
  <si>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</si>
  <si>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</si>
  <si>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</si>
  <si>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</si>
  <si>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</si>
  <si>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</si>
  <si>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</si>
  <si>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</si>
  <si>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</si>
  <si>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</si>
  <si>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</si>
  <si>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</si>
  <si>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</si>
  <si>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</si>
  <si>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</si>
  <si>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</si>
  <si>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</si>
  <si>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</si>
  <si>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</si>
  <si>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</si>
  <si>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</si>
  <si>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</si>
  <si>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</si>
  <si>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</si>
  <si>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</si>
  <si>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</si>
  <si>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</si>
  <si>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</si>
  <si>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</si>
  <si>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</si>
  <si>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</si>
  <si>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</si>
  <si>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</si>
  <si>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</si>
  <si>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</si>
  <si>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</si>
  <si>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</si>
  <si>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</si>
  <si>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</si>
  <si>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</si>
  <si>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</si>
  <si>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</si>
  <si>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</si>
  <si>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</si>
  <si>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</si>
  <si>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</si>
  <si>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</si>
  <si>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</si>
  <si>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</si>
  <si>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</si>
  <si>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</si>
  <si>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</si>
  <si>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</si>
  <si>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</si>
  <si>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</si>
  <si>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</si>
  <si>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</si>
  <si>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</si>
  <si>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</si>
  <si>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</si>
  <si>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</si>
  <si>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</si>
  <si>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</si>
  <si>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</si>
  <si>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</si>
  <si>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</si>
  <si>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</si>
  <si>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</si>
  <si>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</si>
  <si>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</si>
  <si>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</si>
  <si>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</si>
  <si>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</si>
  <si>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</si>
  <si>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</si>
  <si>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</si>
  <si>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</si>
  <si>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</si>
  <si>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</si>
  <si>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</si>
  <si>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</si>
  <si>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</si>
  <si>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</si>
  <si>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</si>
  <si>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</si>
  <si>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</si>
  <si>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</si>
  <si>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</si>
  <si>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</si>
  <si>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</si>
  <si>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</si>
  <si>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</si>
  <si>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</si>
  <si>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</si>
  <si>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</si>
  <si>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</si>
  <si>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</si>
  <si>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</si>
  <si>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</si>
  <si>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</si>
  <si>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</si>
  <si>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</si>
  <si>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</si>
  <si>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</si>
  <si>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</si>
  <si>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</si>
  <si>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</si>
  <si>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</si>
  <si>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</si>
  <si>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</si>
  <si>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</si>
  <si>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</si>
  <si>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</si>
  <si>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</si>
  <si>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</si>
  <si>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</si>
  <si>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</si>
  <si>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</si>
  <si>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</si>
  <si>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</si>
  <si>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</si>
  <si>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</si>
  <si>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</si>
  <si>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</si>
  <si>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</si>
  <si>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</si>
  <si>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</si>
  <si>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</si>
  <si>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</si>
  <si>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</si>
  <si>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</si>
  <si>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</si>
  <si>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</si>
  <si>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</si>
  <si>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</si>
  <si>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</si>
  <si>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</si>
  <si>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</si>
  <si>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</si>
  <si>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</si>
  <si>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</si>
  <si>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</si>
  <si>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</si>
  <si>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</si>
  <si>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</si>
  <si>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</si>
  <si>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</si>
  <si>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</si>
  <si>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</si>
  <si>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</si>
  <si>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</si>
  <si>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</si>
  <si>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</si>
  <si>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</si>
  <si>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</si>
  <si>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</si>
  <si>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</si>
  <si>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</si>
  <si>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</si>
  <si>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</si>
  <si>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</si>
  <si>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</si>
  <si>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</si>
  <si>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</si>
  <si>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</si>
  <si>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</si>
  <si>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</si>
  <si>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</si>
  <si>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</si>
  <si>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</si>
  <si>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</si>
  <si>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</si>
  <si>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</si>
  <si>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</si>
  <si>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</si>
  <si>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</si>
  <si>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</si>
  <si>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</si>
  <si>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</si>
  <si>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</si>
  <si>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</si>
  <si>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</si>
  <si>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</si>
  <si>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</si>
  <si>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</si>
  <si>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</si>
  <si>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</si>
  <si>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</si>
  <si>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</si>
  <si>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</si>
  <si>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</si>
  <si>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</si>
  <si>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</si>
  <si>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</si>
  <si>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</si>
  <si>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</si>
  <si>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</si>
  <si>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</si>
  <si>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</si>
  <si>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</si>
  <si>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</si>
  <si>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</si>
  <si>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</si>
  <si>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</si>
  <si>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</si>
  <si>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</si>
  <si>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</si>
  <si>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</si>
  <si>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</si>
  <si>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</si>
  <si>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</si>
  <si>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</si>
  <si>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</si>
  <si>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</si>
  <si>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</si>
  <si>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</si>
  <si>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</si>
  <si>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</si>
  <si>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</si>
  <si>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</si>
  <si>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</si>
  <si>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</si>
  <si>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</si>
  <si>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</si>
  <si>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</si>
  <si>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</si>
  <si>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</si>
  <si>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</si>
  <si>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</si>
  <si>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</si>
  <si>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</si>
  <si>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</si>
  <si>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</si>
  <si>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</si>
  <si>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</si>
  <si>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</si>
  <si>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</si>
  <si>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</si>
  <si>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</si>
  <si>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</si>
  <si>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</si>
  <si>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</si>
  <si>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</si>
  <si>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</si>
  <si>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</si>
  <si>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</si>
  <si>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</si>
  <si>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</si>
  <si>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</si>
  <si>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</si>
  <si>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</si>
  <si>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</si>
  <si>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</si>
  <si>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</si>
  <si>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</si>
  <si>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</si>
  <si>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</si>
  <si>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</si>
  <si>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</si>
  <si>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</si>
  <si>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</si>
  <si>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</si>
  <si>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</si>
  <si>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</si>
  <si>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</si>
  <si>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</si>
  <si>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</si>
  <si>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</si>
  <si>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</si>
  <si>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</si>
  <si>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</si>
  <si>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</si>
  <si>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</si>
  <si>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</si>
  <si>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</si>
  <si>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</si>
  <si>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</si>
  <si>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</si>
  <si>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</si>
  <si>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</si>
  <si>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</si>
  <si>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</si>
  <si>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</si>
  <si>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</si>
  <si>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</si>
  <si>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</si>
  <si>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</si>
  <si>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</si>
  <si>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</si>
  <si>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</si>
  <si>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</si>
  <si>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</si>
  <si>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</si>
  <si>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</si>
  <si>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</si>
  <si>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</si>
  <si>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</si>
  <si>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</si>
  <si>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</si>
  <si>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</si>
  <si>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</si>
  <si>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</si>
  <si>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</si>
  <si>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</si>
  <si>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</si>
  <si>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</si>
  <si>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</si>
  <si>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</si>
  <si>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</si>
  <si>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</si>
  <si>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</si>
  <si>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</si>
  <si>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</si>
  <si>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</si>
  <si>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</si>
  <si>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</si>
  <si>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</si>
  <si>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</si>
  <si>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</si>
  <si>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</si>
  <si>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</si>
  <si>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</si>
  <si>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</si>
  <si>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</si>
  <si>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</si>
  <si>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</si>
  <si>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</si>
  <si>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</si>
  <si>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</si>
  <si>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</si>
  <si>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</si>
  <si>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</si>
  <si>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</si>
  <si>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</si>
  <si>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</si>
  <si>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</si>
  <si>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</si>
  <si>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</si>
  <si>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</si>
  <si>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</si>
  <si>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</si>
  <si>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</si>
  <si>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</si>
  <si>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</si>
  <si>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</si>
  <si>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</si>
  <si>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</si>
  <si>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</si>
  <si>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</si>
  <si>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</si>
  <si>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</si>
  <si>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</si>
  <si>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</si>
  <si>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</si>
  <si>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</si>
  <si>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</si>
  <si>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</si>
  <si>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</si>
  <si>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</si>
  <si>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</si>
  <si>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</si>
  <si>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</si>
  <si>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</si>
  <si>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</si>
  <si>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</si>
  <si>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</si>
  <si>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</si>
  <si>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</si>
  <si>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</si>
  <si>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</si>
  <si>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</si>
  <si>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</si>
  <si>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</si>
  <si>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</si>
  <si>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</si>
  <si>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</si>
  <si>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</si>
  <si>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</si>
  <si>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</si>
  <si>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</si>
  <si>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</si>
  <si>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</si>
  <si>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</si>
  <si>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</si>
  <si>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</si>
  <si>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</si>
  <si>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</si>
  <si>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</si>
  <si>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</si>
  <si>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</si>
  <si>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</si>
  <si>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</si>
  <si>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</si>
  <si>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</si>
  <si>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</si>
  <si>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</si>
  <si>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</si>
  <si>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</si>
  <si>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</si>
  <si>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</si>
  <si>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</si>
  <si>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</si>
  <si>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</si>
  <si>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</si>
  <si>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</si>
  <si>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</si>
  <si>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</si>
  <si>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</si>
  <si>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</si>
  <si>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</si>
  <si>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</si>
  <si>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</si>
  <si>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</si>
  <si>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</si>
  <si>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</si>
  <si>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</si>
  <si>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</si>
  <si>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</si>
  <si>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</si>
  <si>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</si>
  <si>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</si>
  <si>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</si>
  <si>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</si>
  <si>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</si>
  <si>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</si>
  <si>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</si>
  <si>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</si>
  <si>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</si>
  <si>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</si>
  <si>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</si>
  <si>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</si>
  <si>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</si>
  <si>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</si>
  <si>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</si>
  <si>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معماری کاردانی</t>
  </si>
  <si>
    <t>برنامه ترم بندي رشته  معماری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</si>
  <si>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</si>
  <si>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</si>
  <si>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</si>
  <si>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 xml:space="preserve">تعداد </t>
  </si>
  <si>
    <t>تعدادساعت</t>
  </si>
  <si>
    <t>كل ساعات درترم</t>
  </si>
  <si>
    <t>نوع درس</t>
  </si>
  <si>
    <t>پيشنياز</t>
  </si>
  <si>
    <t>همنياز</t>
  </si>
  <si>
    <t>نظري</t>
  </si>
  <si>
    <t>عملي</t>
  </si>
  <si>
    <t>واحد</t>
  </si>
  <si>
    <t>جمع</t>
  </si>
  <si>
    <t>ترم اول</t>
  </si>
  <si>
    <t xml:space="preserve">تربیت بدنی </t>
  </si>
  <si>
    <t>عمومی</t>
  </si>
  <si>
    <t>ترسیم فنی</t>
  </si>
  <si>
    <t>پایه</t>
  </si>
  <si>
    <t>کاربرد نرم افزارهای ترسیمی در معماری1</t>
  </si>
  <si>
    <t>درک و بیان معماری1</t>
  </si>
  <si>
    <t>اختصاصی</t>
  </si>
  <si>
    <t>زبان خارجی</t>
  </si>
  <si>
    <t>آشنایی با معماری جهان</t>
  </si>
  <si>
    <t>فیزیک مکانیک</t>
  </si>
  <si>
    <t>پرسپکتیو</t>
  </si>
  <si>
    <t>آیین زندگی</t>
  </si>
  <si>
    <t>عمومي</t>
  </si>
  <si>
    <t xml:space="preserve">         ترم دوم</t>
  </si>
  <si>
    <t>درک و بیان معماری2</t>
  </si>
  <si>
    <t>مصالح شناسی ساختمان</t>
  </si>
  <si>
    <t>عناصر و جزئیات ساختمان</t>
  </si>
  <si>
    <t>آشنایی با معماری اسلامی</t>
  </si>
  <si>
    <t>تاسیسات مکانیکی،نور و صدا</t>
  </si>
  <si>
    <t>نقشه برداری</t>
  </si>
  <si>
    <t>ریاضی عمومی</t>
  </si>
  <si>
    <t>زبان و ادبیات فارسی</t>
  </si>
  <si>
    <t>کارآفرینی</t>
  </si>
  <si>
    <t xml:space="preserve">  ترم سوم</t>
  </si>
  <si>
    <t>تمرین های معماری</t>
  </si>
  <si>
    <t>ترسیم فنی-درک و بیان معماری1</t>
  </si>
  <si>
    <t>تنظیم شرایط محیطی</t>
  </si>
  <si>
    <t>درک و رفتار سازه ساختمان</t>
  </si>
  <si>
    <t xml:space="preserve">زبان فنی </t>
  </si>
  <si>
    <t>طراحی فنی ساختمان</t>
  </si>
  <si>
    <t>کاربرد نرم افزارهای ترسیمی در معماری2</t>
  </si>
  <si>
    <t>شناخت و تحلیل روستا</t>
  </si>
  <si>
    <t>اختیاری</t>
  </si>
  <si>
    <t>دانش خانواده و جمعیت</t>
  </si>
  <si>
    <t>اندیشه اسلامی1</t>
  </si>
  <si>
    <t>كاربرد ابزار دقيق وكنترل</t>
  </si>
  <si>
    <t>تخصصي</t>
  </si>
  <si>
    <t>میکروپروسسور</t>
  </si>
  <si>
    <t>ترم چهارم</t>
  </si>
  <si>
    <t>طراحی معماری</t>
  </si>
  <si>
    <t>سرپرستی و مدیریت کارگاه</t>
  </si>
  <si>
    <t>استراتژی توسعه در زیست بوم</t>
  </si>
  <si>
    <t>مهارت عمومی</t>
  </si>
  <si>
    <t>تعمیر و نگهداری ساختمان</t>
  </si>
  <si>
    <t>کارآموزی</t>
  </si>
  <si>
    <t xml:space="preserve"> آز الكترونيك صنعتي</t>
  </si>
  <si>
    <t>الكترونيك صنعتي</t>
  </si>
  <si>
    <t>تابستان 96</t>
  </si>
  <si>
    <t>كار آموزي</t>
  </si>
  <si>
    <t>جمع كل</t>
  </si>
  <si>
    <t xml:space="preserve">            مدير گروه                              رئيس اداره اموزش                         معاون آموزشي  دانشجوئي پژوهشی</t>
  </si>
  <si>
    <t>دانشجويان مي تواند با رعايت پيش نياز وهم نياز،واحد اخذ نمايند واين برنامه صرفا يك برنامه پيشنهادي مي باشد</t>
  </si>
  <si>
    <t xml:space="preserve">                                                              محسن حیدرپور                                   مصطفی ربیعی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</si>
</sst>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7"/>
      <name val="B Nazanin"/>
      <charset val="178"/>
    </font>
    <font>
      <sz val="6"/>
      <color indexed="9"/>
      <name val="B Nazanin"/>
      <charset val="178"/>
    </font>
    <font>
      <sz val="9"/>
      <name val="B Nazanin"/>
      <charset val="17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07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21" fillId="0" borderId="0" xfId="42" applyFont="1"/>
    <xf numFmtId="0" fontId="19" fillId="0" borderId="12" xfId="42" applyBorder="1" applyAlignment="1"/>
    <xf numFmtId="0" fontId="19" fillId="0" borderId="0" xfId="42" applyBorder="1" applyAlignment="1"/>
    <xf numFmtId="0" fontId="19" fillId="0" borderId="13" xfId="42" applyBorder="1" applyAlignment="1"/>
    <xf numFmtId="0" fontId="25" fillId="34" borderId="27" xfId="42" applyFont="1" applyFill="1" applyBorder="1" applyAlignment="1">
      <alignment horizontal="center"/>
    </xf>
    <xf numFmtId="0" fontId="25" fillId="34" borderId="16" xfId="42" applyFont="1" applyFill="1" applyBorder="1" applyAlignment="1">
      <alignment horizontal="center"/>
    </xf>
    <xf numFmtId="0" fontId="24" fillId="0" borderId="10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/>
    </xf>
    <xf numFmtId="0" fontId="27" fillId="0" borderId="10" xfId="42" applyFont="1" applyBorder="1" applyAlignment="1">
      <alignment vertical="center"/>
    </xf>
    <xf numFmtId="0" fontId="21" fillId="0" borderId="0" xfId="42" applyFont="1" applyAlignment="1">
      <alignment vertical="center"/>
    </xf>
    <xf numFmtId="0" fontId="24" fillId="0" borderId="30" xfId="42" applyFont="1" applyBorder="1" applyAlignment="1">
      <alignment horizontal="center"/>
    </xf>
    <xf numFmtId="0" fontId="25" fillId="0" borderId="31" xfId="42" applyFont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1" fillId="0" borderId="30" xfId="42" applyFont="1" applyBorder="1" applyAlignment="1">
      <alignment horizontal="center" vertical="center"/>
    </xf>
    <xf numFmtId="0" fontId="21" fillId="0" borderId="32" xfId="42" applyFont="1" applyBorder="1" applyAlignment="1">
      <alignment horizontal="center" vertical="center"/>
    </xf>
    <xf numFmtId="0" fontId="27" fillId="0" borderId="30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7" fillId="0" borderId="10" xfId="42" applyFont="1" applyBorder="1" applyAlignment="1">
      <alignment horizontal="center"/>
    </xf>
    <xf numFmtId="0" fontId="24" fillId="0" borderId="30" xfId="42" applyFont="1" applyBorder="1" applyAlignment="1">
      <alignment horizontal="center" vertical="center"/>
    </xf>
    <xf numFmtId="0" fontId="28" fillId="35" borderId="27" xfId="42" applyFont="1" applyFill="1" applyBorder="1" applyAlignment="1">
      <alignment horizontal="center" vertical="center"/>
    </xf>
    <xf numFmtId="0" fontId="21" fillId="36" borderId="33" xfId="42" applyFont="1" applyFill="1" applyBorder="1" applyAlignment="1">
      <alignment horizontal="center" vertical="center"/>
    </xf>
    <xf numFmtId="0" fontId="27" fillId="35" borderId="23" xfId="42" applyFont="1" applyFill="1" applyBorder="1" applyAlignment="1">
      <alignment vertical="center"/>
    </xf>
    <xf numFmtId="0" fontId="27" fillId="35" borderId="27" xfId="42" applyFont="1" applyFill="1" applyBorder="1" applyAlignment="1">
      <alignment vertical="center"/>
    </xf>
    <xf numFmtId="0" fontId="24" fillId="0" borderId="29" xfId="42" applyFont="1" applyBorder="1" applyAlignment="1">
      <alignment horizontal="center"/>
    </xf>
    <xf numFmtId="0" fontId="25" fillId="0" borderId="35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7" fillId="0" borderId="29" xfId="42" applyFont="1" applyBorder="1" applyAlignment="1">
      <alignment horizontal="center" vertical="center"/>
    </xf>
    <xf numFmtId="0" fontId="24" fillId="0" borderId="10" xfId="42" applyFont="1" applyBorder="1" applyAlignment="1">
      <alignment horizontal="center"/>
    </xf>
    <xf numFmtId="3" fontId="27" fillId="0" borderId="10" xfId="42" applyNumberFormat="1" applyFont="1" applyBorder="1" applyAlignment="1">
      <alignment horizontal="center"/>
    </xf>
    <xf numFmtId="0" fontId="28" fillId="35" borderId="27" xfId="42" applyFont="1" applyFill="1" applyBorder="1" applyAlignment="1">
      <alignment vertical="center"/>
    </xf>
    <xf numFmtId="0" fontId="25" fillId="0" borderId="35" xfId="42" applyFont="1" applyBorder="1" applyAlignment="1">
      <alignment horizontal="center"/>
    </xf>
    <xf numFmtId="0" fontId="25" fillId="0" borderId="29" xfId="42" applyFont="1" applyBorder="1" applyAlignment="1">
      <alignment horizontal="center"/>
    </xf>
    <xf numFmtId="0" fontId="27" fillId="0" borderId="29" xfId="42" applyFont="1" applyBorder="1" applyAlignment="1">
      <alignment horizontal="center"/>
    </xf>
    <xf numFmtId="0" fontId="27" fillId="0" borderId="29" xfId="42" applyFont="1" applyBorder="1"/>
    <xf numFmtId="0" fontId="25" fillId="0" borderId="0" xfId="42" applyFont="1"/>
    <xf numFmtId="0" fontId="24" fillId="0" borderId="29" xfId="42" applyFont="1" applyBorder="1" applyAlignment="1">
      <alignment horizontal="center" vertical="center"/>
    </xf>
    <xf numFmtId="0" fontId="25" fillId="0" borderId="31" xfId="42" applyFont="1" applyBorder="1" applyAlignment="1">
      <alignment horizontal="center"/>
    </xf>
    <xf numFmtId="0" fontId="25" fillId="0" borderId="30" xfId="42" applyFont="1" applyBorder="1" applyAlignment="1">
      <alignment horizontal="center"/>
    </xf>
    <xf numFmtId="0" fontId="27" fillId="0" borderId="30" xfId="42" applyFont="1" applyBorder="1" applyAlignment="1">
      <alignment horizontal="center"/>
    </xf>
    <xf numFmtId="0" fontId="27" fillId="35" borderId="27" xfId="42" applyFont="1" applyFill="1" applyBorder="1" applyAlignment="1">
      <alignment horizontal="center" vertical="center"/>
    </xf>
    <xf numFmtId="0" fontId="27" fillId="0" borderId="10" xfId="42" applyFont="1" applyBorder="1"/>
    <xf numFmtId="0" fontId="21" fillId="0" borderId="0" xfId="42" applyFont="1" applyAlignment="1">
      <alignment horizontal="center"/>
    </xf>
    <xf numFmtId="0" fontId="27" fillId="35" borderId="27" xfId="42" applyFont="1" applyFill="1" applyBorder="1" applyAlignment="1">
      <alignment horizontal="center"/>
    </xf>
    <xf numFmtId="0" fontId="28" fillId="0" borderId="0" xfId="42" applyFont="1" applyAlignment="1">
      <alignment vertical="center"/>
    </xf>
    <xf numFmtId="0" fontId="29" fillId="34" borderId="10" xfId="42" applyFont="1" applyFill="1" applyBorder="1" applyAlignment="1"/>
    <xf numFmtId="0" fontId="29" fillId="0" borderId="29" xfId="42" applyFont="1" applyBorder="1" applyAlignment="1"/>
    <xf numFmtId="0" fontId="21" fillId="0" borderId="29" xfId="42" applyFont="1" applyBorder="1" applyAlignment="1">
      <alignment horizontal="center"/>
    </xf>
    <xf numFmtId="0" fontId="27" fillId="37" borderId="29" xfId="42" applyFont="1" applyFill="1" applyBorder="1" applyAlignment="1">
      <alignment horizontal="center"/>
    </xf>
    <xf numFmtId="0" fontId="30" fillId="37" borderId="29" xfId="42" applyFont="1" applyFill="1" applyBorder="1"/>
    <xf numFmtId="0" fontId="31" fillId="0" borderId="10" xfId="42" applyFont="1" applyBorder="1" applyAlignment="1">
      <alignment horizontal="center"/>
    </xf>
    <xf numFmtId="0" fontId="27" fillId="37" borderId="10" xfId="42" applyFont="1" applyFill="1" applyBorder="1"/>
    <xf numFmtId="0" fontId="20" fillId="0" borderId="0" xfId="42" applyFont="1" applyBorder="1" applyAlignment="1">
      <alignment horizontal="center"/>
    </xf>
    <xf numFmtId="0" fontId="26" fillId="0" borderId="0" xfId="42" applyFont="1" applyBorder="1" applyAlignment="1">
      <alignment horizontal="center"/>
    </xf>
    <xf numFmtId="0" fontId="21" fillId="0" borderId="0" xfId="42" applyFont="1" applyBorder="1" applyAlignment="1">
      <alignment horizontal="center"/>
    </xf>
    <xf numFmtId="0" fontId="21" fillId="0" borderId="0" xfId="42" applyFont="1" applyBorder="1" applyAlignment="1">
      <alignment horizontal="right"/>
    </xf>
    <xf numFmtId="0" fontId="26" fillId="0" borderId="0" xfId="42" applyFont="1" applyBorder="1" applyAlignment="1"/>
    <xf numFmtId="0" fontId="21" fillId="0" borderId="0" xfId="42" applyFont="1" applyAlignment="1"/>
    <xf numFmtId="0" fontId="18" fillId="0" borderId="11" xfId="0" applyFont="1" applyBorder="1" applyAlignment="1">
      <alignment horizontal="center" vertical="center" readingOrder="2"/>
    </xf>
    <xf numFmtId="0" fontId="21" fillId="0" borderId="34" xfId="42" applyFont="1" applyBorder="1" applyAlignment="1">
      <alignment horizontal="right"/>
    </xf>
    <xf numFmtId="0" fontId="21" fillId="0" borderId="37" xfId="42" applyFont="1" applyBorder="1" applyAlignment="1">
      <alignment horizontal="right"/>
    </xf>
    <xf numFmtId="0" fontId="21" fillId="0" borderId="19" xfId="42" applyFont="1" applyBorder="1" applyAlignment="1">
      <alignment horizontal="right"/>
    </xf>
    <xf numFmtId="0" fontId="20" fillId="0" borderId="0" xfId="42" applyFont="1" applyBorder="1" applyAlignment="1">
      <alignment horizontal="center"/>
    </xf>
    <xf numFmtId="0" fontId="26" fillId="34" borderId="12" xfId="42" applyFont="1" applyFill="1" applyBorder="1" applyAlignment="1">
      <alignment horizontal="center" textRotation="180"/>
    </xf>
    <xf numFmtId="0" fontId="26" fillId="34" borderId="36" xfId="42" applyFont="1" applyFill="1" applyBorder="1" applyAlignment="1">
      <alignment horizontal="center" textRotation="180"/>
    </xf>
    <xf numFmtId="0" fontId="24" fillId="35" borderId="21" xfId="42" applyFont="1" applyFill="1" applyBorder="1" applyAlignment="1">
      <alignment horizontal="center" vertical="center"/>
    </xf>
    <xf numFmtId="0" fontId="24" fillId="35" borderId="22" xfId="42" applyFont="1" applyFill="1" applyBorder="1" applyAlignment="1">
      <alignment horizontal="center" vertical="center"/>
    </xf>
    <xf numFmtId="0" fontId="24" fillId="35" borderId="23" xfId="42" applyFont="1" applyFill="1" applyBorder="1" applyAlignment="1">
      <alignment horizontal="center" vertical="center"/>
    </xf>
    <xf numFmtId="0" fontId="20" fillId="0" borderId="10" xfId="42" applyFont="1" applyBorder="1" applyAlignment="1">
      <alignment horizontal="center"/>
    </xf>
    <xf numFmtId="0" fontId="26" fillId="0" borderId="34" xfId="42" applyFont="1" applyBorder="1" applyAlignment="1">
      <alignment vertical="top"/>
    </xf>
    <xf numFmtId="0" fontId="26" fillId="0" borderId="37" xfId="42" applyFont="1" applyBorder="1" applyAlignment="1">
      <alignment vertical="top"/>
    </xf>
    <xf numFmtId="0" fontId="26" fillId="0" borderId="19" xfId="42" applyFont="1" applyBorder="1" applyAlignment="1">
      <alignment vertical="top"/>
    </xf>
    <xf numFmtId="0" fontId="26" fillId="0" borderId="12" xfId="42" applyFont="1" applyBorder="1" applyAlignment="1">
      <alignment vertical="top"/>
    </xf>
    <xf numFmtId="0" fontId="26" fillId="0" borderId="0" xfId="42" applyFont="1" applyBorder="1" applyAlignment="1">
      <alignment vertical="top"/>
    </xf>
    <xf numFmtId="0" fontId="26" fillId="0" borderId="13" xfId="42" applyFont="1" applyBorder="1" applyAlignment="1">
      <alignment vertical="top"/>
    </xf>
    <xf numFmtId="0" fontId="26" fillId="0" borderId="14" xfId="42" applyFont="1" applyBorder="1" applyAlignment="1">
      <alignment vertical="top"/>
    </xf>
    <xf numFmtId="0" fontId="26" fillId="0" borderId="15" xfId="42" applyFont="1" applyBorder="1" applyAlignment="1">
      <alignment vertical="top"/>
    </xf>
    <xf numFmtId="0" fontId="26" fillId="0" borderId="16" xfId="42" applyFont="1" applyBorder="1" applyAlignment="1">
      <alignment vertical="top"/>
    </xf>
    <xf numFmtId="0" fontId="24" fillId="34" borderId="20" xfId="42" applyFont="1" applyFill="1" applyBorder="1" applyAlignment="1">
      <alignment horizontal="center" vertical="center"/>
    </xf>
    <xf numFmtId="0" fontId="24" fillId="34" borderId="26" xfId="42" applyFont="1" applyFill="1" applyBorder="1" applyAlignment="1">
      <alignment horizontal="center" vertical="center"/>
    </xf>
    <xf numFmtId="0" fontId="26" fillId="34" borderId="12" xfId="42" applyFont="1" applyFill="1" applyBorder="1" applyAlignment="1">
      <alignment horizontal="center" vertical="center" textRotation="180"/>
    </xf>
    <xf numFmtId="0" fontId="26" fillId="34" borderId="14" xfId="42" applyFont="1" applyFill="1" applyBorder="1" applyAlignment="1">
      <alignment horizontal="center" vertical="center" textRotation="180"/>
    </xf>
    <xf numFmtId="0" fontId="26" fillId="34" borderId="34" xfId="42" applyFont="1" applyFill="1" applyBorder="1" applyAlignment="1">
      <alignment horizontal="center" textRotation="180"/>
    </xf>
    <xf numFmtId="0" fontId="26" fillId="34" borderId="14" xfId="42" applyFont="1" applyFill="1" applyBorder="1" applyAlignment="1">
      <alignment horizontal="center" textRotation="180"/>
    </xf>
    <xf numFmtId="0" fontId="20" fillId="0" borderId="12" xfId="42" applyFont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0" fillId="0" borderId="13" xfId="42" applyFont="1" applyBorder="1" applyAlignment="1">
      <alignment horizontal="center" vertical="center"/>
    </xf>
    <xf numFmtId="0" fontId="20" fillId="0" borderId="14" xfId="42" applyFont="1" applyBorder="1" applyAlignment="1">
      <alignment horizontal="center" vertical="center"/>
    </xf>
    <xf numFmtId="0" fontId="20" fillId="0" borderId="15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2" fillId="34" borderId="17" xfId="42" applyFont="1" applyFill="1" applyBorder="1" applyAlignment="1">
      <alignment horizontal="center"/>
    </xf>
    <xf numFmtId="0" fontId="22" fillId="34" borderId="24" xfId="42" applyFont="1" applyFill="1" applyBorder="1" applyAlignment="1">
      <alignment horizontal="center"/>
    </xf>
    <xf numFmtId="0" fontId="22" fillId="34" borderId="18" xfId="42" applyFont="1" applyFill="1" applyBorder="1" applyAlignment="1">
      <alignment horizontal="center" vertical="center" wrapText="1"/>
    </xf>
    <xf numFmtId="0" fontId="22" fillId="34" borderId="25" xfId="42" applyFont="1" applyFill="1" applyBorder="1" applyAlignment="1">
      <alignment horizontal="center" vertical="center" wrapText="1"/>
    </xf>
    <xf numFmtId="0" fontId="23" fillId="34" borderId="19" xfId="42" applyFont="1" applyFill="1" applyBorder="1" applyAlignment="1">
      <alignment horizontal="center" vertical="center" wrapText="1"/>
    </xf>
    <xf numFmtId="0" fontId="23" fillId="34" borderId="16" xfId="42" applyFont="1" applyFill="1" applyBorder="1" applyAlignment="1">
      <alignment horizontal="center" vertical="center" wrapText="1"/>
    </xf>
    <xf numFmtId="0" fontId="24" fillId="34" borderId="21" xfId="42" applyFont="1" applyFill="1" applyBorder="1" applyAlignment="1">
      <alignment horizontal="center"/>
    </xf>
    <xf numFmtId="0" fontId="24" fillId="34" borderId="22" xfId="42" applyFont="1" applyFill="1" applyBorder="1" applyAlignment="1">
      <alignment horizontal="center"/>
    </xf>
    <xf numFmtId="0" fontId="24" fillId="34" borderId="23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5012</xdr:rowOff>
    </xdr:from>
    <xdr:to>
      <xdr:col>15</xdr:col>
      <xdr:colOff>730249</xdr:colOff>
      <xdr:row>0</xdr:row>
      <xdr:rowOff>5571</xdr:rowOff>
    </xdr:to>
    <xdr:cxnSp macro="">
      <xdr:nvCxnSpPr>
        <xdr:cNvPr id="2" name="Straight Connector 1"/>
        <xdr:cNvCxnSpPr/>
      </xdr:nvCxnSpPr>
      <xdr:spPr>
        <a:xfrm rot="10800000" flipV="1">
          <a:off x="9977707376" y="5012"/>
          <a:ext cx="5921374" cy="559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6" t="s">
        <v>490</v>
      </c>
      <c r="B1" s="66"/>
      <c r="C1" s="66"/>
      <c r="D1" s="66"/>
      <c r="E1" s="66"/>
      <c r="F1" s="66"/>
      <c r="G1" s="6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81101"/>
        <filter val="81102"/>
        <filter val="81103"/>
        <filter val="81104"/>
        <filter val="81105"/>
        <filter val="81106"/>
        <filter val="81107"/>
        <filter val="81108"/>
        <filter val="811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6" t="s">
        <v>490</v>
      </c>
      <c r="B1" s="66"/>
      <c r="C1" s="66"/>
      <c r="D1" s="66"/>
      <c r="E1" s="66"/>
      <c r="F1" s="66"/>
      <c r="G1" s="6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81201"/>
        <filter val="81202"/>
        <filter val="81203"/>
        <filter val="81204"/>
        <filter val="81205"/>
        <filter val="81206"/>
        <filter val="81207"/>
        <filter val="81208"/>
        <filter val="81209"/>
        <filter val="81210"/>
        <filter val="81211"/>
        <filter val="81212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6" t="s">
        <v>490</v>
      </c>
      <c r="B1" s="66"/>
      <c r="C1" s="66"/>
      <c r="D1" s="66"/>
      <c r="E1" s="66"/>
      <c r="F1" s="66"/>
      <c r="G1" s="6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81301"/>
        <filter val="81302"/>
        <filter val="81303"/>
        <filter val="81304"/>
        <filter val="81305"/>
        <filter val="81306"/>
        <filter val="81307"/>
        <filter val="81308"/>
        <filter val="81309"/>
        <filter val="81310"/>
        <filter val="81311"/>
        <filter val="81312"/>
        <filter val="81313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66" t="s">
        <v>490</v>
      </c>
      <c r="B1" s="66"/>
      <c r="C1" s="66"/>
      <c r="D1" s="66"/>
      <c r="E1" s="66"/>
      <c r="F1" s="66"/>
      <c r="G1" s="66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81401"/>
        <filter val="81402"/>
        <filter val="81403"/>
        <filter val="81404"/>
        <filter val="81405"/>
        <filter val="81406"/>
        <filter val="81407"/>
        <filter val="81408"/>
        <filter val="814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rightToLeft="1" zoomScale="130" zoomScaleNormal="130" workbookViewId="0">
      <selection activeCell="B1" sqref="B1:P2"/>
    </sheetView>
  </sheetViews>
  <sheetFormatPr defaultColWidth="8" defaultRowHeight="15.75" x14ac:dyDescent="0.4"/>
  <cols>
    <col min="1" max="1" width="1.625" style="4" customWidth="1"/>
    <col min="2" max="2" width="4.875" style="4" customWidth="1"/>
    <col min="3" max="3" width="8.125" style="65" customWidth="1"/>
    <col min="4" max="4" width="6.75" style="4" hidden="1" customWidth="1"/>
    <col min="5" max="5" width="20.75" style="4" customWidth="1"/>
    <col min="6" max="6" width="3.875" style="4" hidden="1" customWidth="1"/>
    <col min="7" max="7" width="4.125" style="4" hidden="1" customWidth="1"/>
    <col min="8" max="8" width="4.125" style="4" customWidth="1"/>
    <col min="9" max="9" width="4.375" style="4" customWidth="1"/>
    <col min="10" max="10" width="4.5" style="4" customWidth="1"/>
    <col min="11" max="11" width="3.875" style="4" customWidth="1"/>
    <col min="12" max="12" width="3.75" style="4" hidden="1" customWidth="1"/>
    <col min="13" max="13" width="5.5" style="4" hidden="1" customWidth="1"/>
    <col min="14" max="14" width="5.25" style="4" customWidth="1"/>
    <col min="15" max="15" width="12.25" style="4" customWidth="1"/>
    <col min="16" max="16" width="9.625" style="4" customWidth="1"/>
    <col min="17" max="17" width="5" style="4" customWidth="1"/>
    <col min="18" max="16384" width="8" style="4"/>
  </cols>
  <sheetData>
    <row r="1" spans="2:16" ht="15.75" customHeight="1" x14ac:dyDescent="0.4">
      <c r="B1" s="92" t="s">
        <v>491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2:16" ht="14.25" customHeight="1" thickBot="1" x14ac:dyDescent="0.45"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2:16" ht="16.5" hidden="1" customHeight="1" thickBot="1" x14ac:dyDescent="0.4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2:16" ht="16.5" customHeight="1" thickBot="1" x14ac:dyDescent="0.45">
      <c r="B4" s="98" t="s">
        <v>492</v>
      </c>
      <c r="C4" s="100" t="s">
        <v>493</v>
      </c>
      <c r="D4" s="102" t="s">
        <v>494</v>
      </c>
      <c r="E4" s="86" t="s">
        <v>1</v>
      </c>
      <c r="F4" s="104" t="s">
        <v>495</v>
      </c>
      <c r="G4" s="105"/>
      <c r="H4" s="106"/>
      <c r="I4" s="104" t="s">
        <v>496</v>
      </c>
      <c r="J4" s="105"/>
      <c r="K4" s="106"/>
      <c r="L4" s="104" t="s">
        <v>497</v>
      </c>
      <c r="M4" s="106"/>
      <c r="N4" s="86" t="s">
        <v>498</v>
      </c>
      <c r="O4" s="86" t="s">
        <v>499</v>
      </c>
      <c r="P4" s="86" t="s">
        <v>500</v>
      </c>
    </row>
    <row r="5" spans="2:16" ht="15" customHeight="1" thickBot="1" x14ac:dyDescent="0.45">
      <c r="B5" s="99"/>
      <c r="C5" s="101"/>
      <c r="D5" s="103"/>
      <c r="E5" s="87"/>
      <c r="F5" s="8" t="s">
        <v>501</v>
      </c>
      <c r="G5" s="8" t="s">
        <v>502</v>
      </c>
      <c r="H5" s="9" t="s">
        <v>503</v>
      </c>
      <c r="I5" s="8" t="s">
        <v>501</v>
      </c>
      <c r="J5" s="8" t="s">
        <v>502</v>
      </c>
      <c r="K5" s="8" t="s">
        <v>504</v>
      </c>
      <c r="L5" s="8" t="s">
        <v>501</v>
      </c>
      <c r="M5" s="9" t="s">
        <v>502</v>
      </c>
      <c r="N5" s="87"/>
      <c r="O5" s="87"/>
      <c r="P5" s="87"/>
    </row>
    <row r="6" spans="2:16" s="17" customFormat="1" ht="12.95" customHeight="1" x14ac:dyDescent="0.2">
      <c r="B6" s="88" t="s">
        <v>505</v>
      </c>
      <c r="C6" s="10">
        <v>9122</v>
      </c>
      <c r="D6" s="11">
        <v>7103</v>
      </c>
      <c r="E6" s="12" t="s">
        <v>506</v>
      </c>
      <c r="F6" s="13">
        <v>3</v>
      </c>
      <c r="G6" s="13">
        <v>0</v>
      </c>
      <c r="H6" s="13">
        <v>1</v>
      </c>
      <c r="I6" s="13">
        <v>0</v>
      </c>
      <c r="J6" s="13">
        <v>32</v>
      </c>
      <c r="K6" s="13">
        <v>32</v>
      </c>
      <c r="L6" s="14">
        <f t="shared" ref="L6:L48" si="0">I6*17</f>
        <v>0</v>
      </c>
      <c r="M6" s="14">
        <f t="shared" ref="M6:M46" si="1">J6*16</f>
        <v>512</v>
      </c>
      <c r="N6" s="15" t="s">
        <v>507</v>
      </c>
      <c r="O6" s="16"/>
      <c r="P6" s="16"/>
    </row>
    <row r="7" spans="2:16" s="17" customFormat="1" ht="12.95" customHeight="1" x14ac:dyDescent="0.2">
      <c r="B7" s="88"/>
      <c r="C7" s="10">
        <v>3052040</v>
      </c>
      <c r="D7" s="11">
        <v>1731</v>
      </c>
      <c r="E7" s="12" t="s">
        <v>508</v>
      </c>
      <c r="F7" s="13">
        <v>2</v>
      </c>
      <c r="G7" s="13"/>
      <c r="H7" s="13">
        <v>2</v>
      </c>
      <c r="I7" s="13">
        <v>0</v>
      </c>
      <c r="J7" s="13">
        <v>96</v>
      </c>
      <c r="K7" s="13">
        <v>96</v>
      </c>
      <c r="L7" s="14">
        <f t="shared" si="0"/>
        <v>0</v>
      </c>
      <c r="M7" s="14">
        <f t="shared" si="1"/>
        <v>1536</v>
      </c>
      <c r="N7" s="15" t="s">
        <v>509</v>
      </c>
      <c r="O7" s="16"/>
      <c r="P7" s="16"/>
    </row>
    <row r="8" spans="2:16" s="17" customFormat="1" ht="12.95" customHeight="1" x14ac:dyDescent="0.35">
      <c r="B8" s="88"/>
      <c r="C8" s="18">
        <v>3052041</v>
      </c>
      <c r="D8" s="19">
        <v>9520</v>
      </c>
      <c r="E8" s="20" t="s">
        <v>510</v>
      </c>
      <c r="F8" s="21">
        <v>3</v>
      </c>
      <c r="G8" s="21">
        <v>0</v>
      </c>
      <c r="H8" s="21">
        <v>2</v>
      </c>
      <c r="I8" s="21">
        <v>16</v>
      </c>
      <c r="J8" s="21">
        <v>48</v>
      </c>
      <c r="K8" s="21">
        <v>64</v>
      </c>
      <c r="L8" s="22">
        <f>I8*17</f>
        <v>272</v>
      </c>
      <c r="M8" s="22">
        <f>J8*16</f>
        <v>768</v>
      </c>
      <c r="N8" s="23" t="s">
        <v>509</v>
      </c>
      <c r="O8" s="23"/>
      <c r="P8" s="23"/>
    </row>
    <row r="9" spans="2:16" s="17" customFormat="1" ht="12.95" customHeight="1" x14ac:dyDescent="0.2">
      <c r="B9" s="88"/>
      <c r="C9" s="10">
        <v>3052138</v>
      </c>
      <c r="D9" s="11">
        <v>1700</v>
      </c>
      <c r="E9" s="12" t="s">
        <v>511</v>
      </c>
      <c r="F9" s="13">
        <v>3</v>
      </c>
      <c r="G9" s="13"/>
      <c r="H9" s="13">
        <v>2</v>
      </c>
      <c r="I9" s="13">
        <v>16</v>
      </c>
      <c r="J9" s="13">
        <v>48</v>
      </c>
      <c r="K9" s="13">
        <v>64</v>
      </c>
      <c r="L9" s="14">
        <f t="shared" si="0"/>
        <v>272</v>
      </c>
      <c r="M9" s="14">
        <f t="shared" si="1"/>
        <v>768</v>
      </c>
      <c r="N9" s="15" t="s">
        <v>512</v>
      </c>
      <c r="O9" s="15"/>
      <c r="P9" s="15"/>
    </row>
    <row r="10" spans="2:16" s="17" customFormat="1" ht="12.95" customHeight="1" x14ac:dyDescent="0.35">
      <c r="B10" s="88"/>
      <c r="C10" s="10">
        <v>9101</v>
      </c>
      <c r="D10" s="24">
        <v>6305</v>
      </c>
      <c r="E10" s="25" t="s">
        <v>513</v>
      </c>
      <c r="F10" s="13">
        <v>0</v>
      </c>
      <c r="G10" s="13">
        <v>1</v>
      </c>
      <c r="H10" s="13">
        <v>3</v>
      </c>
      <c r="I10" s="13">
        <v>48</v>
      </c>
      <c r="J10" s="13">
        <v>0</v>
      </c>
      <c r="K10" s="13">
        <v>48</v>
      </c>
      <c r="L10" s="14">
        <f t="shared" si="0"/>
        <v>816</v>
      </c>
      <c r="M10" s="14">
        <f t="shared" si="1"/>
        <v>0</v>
      </c>
      <c r="N10" s="26" t="s">
        <v>507</v>
      </c>
      <c r="O10" s="15"/>
      <c r="P10" s="16"/>
    </row>
    <row r="11" spans="2:16" s="17" customFormat="1" ht="12.95" customHeight="1" x14ac:dyDescent="0.2">
      <c r="B11" s="88"/>
      <c r="C11" s="10">
        <v>3052050</v>
      </c>
      <c r="D11" s="11">
        <v>9868</v>
      </c>
      <c r="E11" s="12" t="s">
        <v>514</v>
      </c>
      <c r="F11" s="13">
        <v>2</v>
      </c>
      <c r="G11" s="13">
        <v>0</v>
      </c>
      <c r="H11" s="13">
        <v>2</v>
      </c>
      <c r="I11" s="13">
        <v>32</v>
      </c>
      <c r="J11" s="13">
        <v>0</v>
      </c>
      <c r="K11" s="13">
        <v>32</v>
      </c>
      <c r="L11" s="14">
        <f t="shared" si="0"/>
        <v>544</v>
      </c>
      <c r="M11" s="14">
        <f t="shared" si="1"/>
        <v>0</v>
      </c>
      <c r="N11" s="15" t="s">
        <v>512</v>
      </c>
      <c r="O11" s="15"/>
      <c r="P11" s="15"/>
    </row>
    <row r="12" spans="2:16" s="17" customFormat="1" ht="12.95" customHeight="1" x14ac:dyDescent="0.2">
      <c r="B12" s="88"/>
      <c r="C12" s="27">
        <v>9991011</v>
      </c>
      <c r="D12" s="19"/>
      <c r="E12" s="20" t="s">
        <v>515</v>
      </c>
      <c r="F12" s="21"/>
      <c r="G12" s="21"/>
      <c r="H12" s="21">
        <v>2</v>
      </c>
      <c r="I12" s="21">
        <v>32</v>
      </c>
      <c r="J12" s="21">
        <v>0</v>
      </c>
      <c r="K12" s="21">
        <v>32</v>
      </c>
      <c r="L12" s="22">
        <f t="shared" si="0"/>
        <v>544</v>
      </c>
      <c r="M12" s="22">
        <f t="shared" si="1"/>
        <v>0</v>
      </c>
      <c r="N12" s="23" t="s">
        <v>509</v>
      </c>
      <c r="O12" s="23"/>
      <c r="P12" s="23"/>
    </row>
    <row r="13" spans="2:16" s="17" customFormat="1" ht="12.95" customHeight="1" x14ac:dyDescent="0.2">
      <c r="B13" s="88"/>
      <c r="C13" s="27">
        <v>3052052</v>
      </c>
      <c r="D13" s="19"/>
      <c r="E13" s="20" t="s">
        <v>516</v>
      </c>
      <c r="F13" s="21"/>
      <c r="G13" s="21"/>
      <c r="H13" s="21">
        <v>2</v>
      </c>
      <c r="I13" s="21">
        <v>16</v>
      </c>
      <c r="J13" s="21">
        <v>48</v>
      </c>
      <c r="K13" s="21">
        <v>64</v>
      </c>
      <c r="L13" s="22">
        <f t="shared" si="0"/>
        <v>272</v>
      </c>
      <c r="M13" s="22">
        <f t="shared" si="1"/>
        <v>768</v>
      </c>
      <c r="N13" s="23" t="s">
        <v>512</v>
      </c>
      <c r="O13" s="23"/>
      <c r="P13" s="23"/>
    </row>
    <row r="14" spans="2:16" s="17" customFormat="1" ht="12.95" customHeight="1" thickBot="1" x14ac:dyDescent="0.25">
      <c r="B14" s="88"/>
      <c r="C14" s="27">
        <v>9108</v>
      </c>
      <c r="D14" s="19">
        <v>7102</v>
      </c>
      <c r="E14" s="20" t="s">
        <v>517</v>
      </c>
      <c r="F14" s="21">
        <v>3</v>
      </c>
      <c r="G14" s="21"/>
      <c r="H14" s="21">
        <v>2</v>
      </c>
      <c r="I14" s="21">
        <v>32</v>
      </c>
      <c r="J14" s="21">
        <v>0</v>
      </c>
      <c r="K14" s="21">
        <v>32</v>
      </c>
      <c r="L14" s="22">
        <f t="shared" si="0"/>
        <v>544</v>
      </c>
      <c r="M14" s="22">
        <f t="shared" si="1"/>
        <v>0</v>
      </c>
      <c r="N14" s="23" t="s">
        <v>518</v>
      </c>
      <c r="O14" s="23"/>
      <c r="P14" s="23"/>
    </row>
    <row r="15" spans="2:16" s="17" customFormat="1" ht="13.5" customHeight="1" thickBot="1" x14ac:dyDescent="0.25">
      <c r="B15" s="89"/>
      <c r="C15" s="73" t="s">
        <v>504</v>
      </c>
      <c r="D15" s="74"/>
      <c r="E15" s="75"/>
      <c r="F15" s="28">
        <f t="shared" ref="F15:G15" si="2">SUM(F6:F14)</f>
        <v>16</v>
      </c>
      <c r="G15" s="28">
        <f t="shared" si="2"/>
        <v>1</v>
      </c>
      <c r="H15" s="28">
        <v>18</v>
      </c>
      <c r="I15" s="28">
        <f>SUM(I6:I14)</f>
        <v>192</v>
      </c>
      <c r="J15" s="28">
        <f>SUM(J6:J14)</f>
        <v>272</v>
      </c>
      <c r="K15" s="28">
        <f>SUM(K6:K14)</f>
        <v>464</v>
      </c>
      <c r="L15" s="29">
        <f t="shared" si="0"/>
        <v>3264</v>
      </c>
      <c r="M15" s="29">
        <f t="shared" si="1"/>
        <v>4352</v>
      </c>
      <c r="N15" s="30"/>
      <c r="O15" s="31"/>
      <c r="P15" s="31"/>
    </row>
    <row r="16" spans="2:16" ht="12.95" customHeight="1" x14ac:dyDescent="0.4">
      <c r="B16" s="90" t="s">
        <v>519</v>
      </c>
      <c r="C16" s="32">
        <v>3052177</v>
      </c>
      <c r="D16" s="33">
        <v>1726</v>
      </c>
      <c r="E16" s="34" t="s">
        <v>520</v>
      </c>
      <c r="F16" s="14">
        <v>2</v>
      </c>
      <c r="G16" s="14">
        <v>0</v>
      </c>
      <c r="H16" s="14">
        <v>2</v>
      </c>
      <c r="I16" s="14">
        <v>16</v>
      </c>
      <c r="J16" s="14">
        <v>48</v>
      </c>
      <c r="K16" s="14">
        <v>64</v>
      </c>
      <c r="L16" s="14">
        <f t="shared" si="0"/>
        <v>272</v>
      </c>
      <c r="M16" s="14">
        <f t="shared" si="1"/>
        <v>768</v>
      </c>
      <c r="N16" s="35" t="s">
        <v>512</v>
      </c>
      <c r="O16" s="35" t="s">
        <v>511</v>
      </c>
      <c r="P16" s="35"/>
    </row>
    <row r="17" spans="2:17" ht="12.95" customHeight="1" x14ac:dyDescent="0.4">
      <c r="B17" s="71"/>
      <c r="C17" s="36">
        <v>3052044</v>
      </c>
      <c r="D17" s="11">
        <v>8686</v>
      </c>
      <c r="E17" s="12" t="s">
        <v>521</v>
      </c>
      <c r="F17" s="13">
        <v>2</v>
      </c>
      <c r="G17" s="13">
        <v>0</v>
      </c>
      <c r="H17" s="13">
        <v>3</v>
      </c>
      <c r="I17" s="13">
        <v>16</v>
      </c>
      <c r="J17" s="13">
        <v>96</v>
      </c>
      <c r="K17" s="13">
        <v>112</v>
      </c>
      <c r="L17" s="14">
        <f>I17*17</f>
        <v>272</v>
      </c>
      <c r="M17" s="14">
        <f>J17*16</f>
        <v>1536</v>
      </c>
      <c r="N17" s="15" t="s">
        <v>512</v>
      </c>
      <c r="O17" s="15"/>
      <c r="P17" s="15"/>
    </row>
    <row r="18" spans="2:17" ht="12.95" customHeight="1" x14ac:dyDescent="0.4">
      <c r="B18" s="71"/>
      <c r="C18" s="36">
        <v>3052042</v>
      </c>
      <c r="D18" s="11">
        <v>9504</v>
      </c>
      <c r="E18" s="12" t="s">
        <v>522</v>
      </c>
      <c r="F18" s="13"/>
      <c r="G18" s="13">
        <v>1</v>
      </c>
      <c r="H18" s="13">
        <v>2</v>
      </c>
      <c r="I18" s="13">
        <v>16</v>
      </c>
      <c r="J18" s="13">
        <v>32</v>
      </c>
      <c r="K18" s="13">
        <v>48</v>
      </c>
      <c r="L18" s="14">
        <f t="shared" si="0"/>
        <v>272</v>
      </c>
      <c r="M18" s="14">
        <f t="shared" si="1"/>
        <v>512</v>
      </c>
      <c r="N18" s="15" t="s">
        <v>512</v>
      </c>
      <c r="O18" s="15" t="s">
        <v>508</v>
      </c>
      <c r="P18" s="15"/>
    </row>
    <row r="19" spans="2:17" ht="12.95" customHeight="1" x14ac:dyDescent="0.4">
      <c r="B19" s="71"/>
      <c r="C19" s="36">
        <v>3052051</v>
      </c>
      <c r="D19" s="24">
        <v>9514</v>
      </c>
      <c r="E19" s="25" t="s">
        <v>523</v>
      </c>
      <c r="F19" s="13">
        <v>2</v>
      </c>
      <c r="G19" s="13"/>
      <c r="H19" s="13">
        <v>2</v>
      </c>
      <c r="I19" s="13">
        <v>16</v>
      </c>
      <c r="J19" s="13">
        <v>32</v>
      </c>
      <c r="K19" s="13">
        <v>48</v>
      </c>
      <c r="L19" s="14">
        <f t="shared" si="0"/>
        <v>272</v>
      </c>
      <c r="M19" s="14">
        <f t="shared" si="1"/>
        <v>512</v>
      </c>
      <c r="N19" s="26" t="s">
        <v>512</v>
      </c>
      <c r="O19" s="26" t="s">
        <v>514</v>
      </c>
      <c r="P19" s="15"/>
    </row>
    <row r="20" spans="2:17" ht="12.95" customHeight="1" x14ac:dyDescent="0.4">
      <c r="B20" s="71"/>
      <c r="C20" s="36">
        <v>3052047</v>
      </c>
      <c r="D20" s="11">
        <v>1066</v>
      </c>
      <c r="E20" s="12" t="s">
        <v>524</v>
      </c>
      <c r="F20" s="13">
        <v>2</v>
      </c>
      <c r="G20" s="13">
        <v>0</v>
      </c>
      <c r="H20" s="13">
        <v>2</v>
      </c>
      <c r="I20" s="13">
        <v>32</v>
      </c>
      <c r="J20" s="13">
        <v>0</v>
      </c>
      <c r="K20" s="13">
        <v>32</v>
      </c>
      <c r="L20" s="14">
        <f t="shared" si="0"/>
        <v>544</v>
      </c>
      <c r="M20" s="14">
        <f t="shared" si="1"/>
        <v>0</v>
      </c>
      <c r="N20" s="15" t="s">
        <v>512</v>
      </c>
      <c r="O20" s="15"/>
      <c r="P20" s="15"/>
    </row>
    <row r="21" spans="2:17" ht="15" customHeight="1" x14ac:dyDescent="0.4">
      <c r="B21" s="71"/>
      <c r="C21" s="36">
        <v>3052053</v>
      </c>
      <c r="D21" s="11">
        <v>17528</v>
      </c>
      <c r="E21" s="12" t="s">
        <v>525</v>
      </c>
      <c r="F21" s="13">
        <v>2</v>
      </c>
      <c r="G21" s="13">
        <v>0</v>
      </c>
      <c r="H21" s="13">
        <v>2</v>
      </c>
      <c r="I21" s="13">
        <v>16</v>
      </c>
      <c r="J21" s="13">
        <v>48</v>
      </c>
      <c r="K21" s="13">
        <v>64</v>
      </c>
      <c r="L21" s="14">
        <f t="shared" si="0"/>
        <v>272</v>
      </c>
      <c r="M21" s="14">
        <f t="shared" si="1"/>
        <v>768</v>
      </c>
      <c r="N21" s="15" t="s">
        <v>512</v>
      </c>
      <c r="O21" s="15"/>
      <c r="P21" s="15"/>
    </row>
    <row r="22" spans="2:17" ht="12.95" customHeight="1" x14ac:dyDescent="0.4">
      <c r="B22" s="71"/>
      <c r="C22" s="36">
        <v>3052039</v>
      </c>
      <c r="D22" s="11">
        <v>9869</v>
      </c>
      <c r="E22" s="12" t="s">
        <v>526</v>
      </c>
      <c r="F22" s="13">
        <v>0</v>
      </c>
      <c r="G22" s="13">
        <v>1</v>
      </c>
      <c r="H22" s="13">
        <v>2</v>
      </c>
      <c r="I22" s="13">
        <v>32</v>
      </c>
      <c r="J22" s="13">
        <v>0</v>
      </c>
      <c r="K22" s="13">
        <v>32</v>
      </c>
      <c r="L22" s="14">
        <f t="shared" si="0"/>
        <v>544</v>
      </c>
      <c r="M22" s="14">
        <f t="shared" si="1"/>
        <v>0</v>
      </c>
      <c r="N22" s="15" t="s">
        <v>509</v>
      </c>
      <c r="O22" s="15"/>
      <c r="P22" s="16"/>
    </row>
    <row r="23" spans="2:17" ht="12.95" customHeight="1" thickBot="1" x14ac:dyDescent="0.45">
      <c r="B23" s="71"/>
      <c r="C23" s="36">
        <v>9118</v>
      </c>
      <c r="D23" s="11">
        <v>6299</v>
      </c>
      <c r="E23" s="12" t="s">
        <v>527</v>
      </c>
      <c r="F23" s="13">
        <v>2</v>
      </c>
      <c r="G23" s="13">
        <v>0</v>
      </c>
      <c r="H23" s="13">
        <v>3</v>
      </c>
      <c r="I23" s="13">
        <v>48</v>
      </c>
      <c r="J23" s="13">
        <v>0</v>
      </c>
      <c r="K23" s="13">
        <v>48</v>
      </c>
      <c r="L23" s="14">
        <f t="shared" si="0"/>
        <v>816</v>
      </c>
      <c r="M23" s="14">
        <f t="shared" si="1"/>
        <v>0</v>
      </c>
      <c r="N23" s="15" t="s">
        <v>507</v>
      </c>
      <c r="O23" s="15"/>
      <c r="P23" s="15"/>
    </row>
    <row r="24" spans="2:17" ht="12.95" hidden="1" customHeight="1" thickBot="1" x14ac:dyDescent="0.45">
      <c r="B24" s="71"/>
      <c r="C24" s="36">
        <v>9126</v>
      </c>
      <c r="D24" s="24">
        <v>1206</v>
      </c>
      <c r="E24" s="25" t="s">
        <v>528</v>
      </c>
      <c r="F24" s="13">
        <v>2</v>
      </c>
      <c r="G24" s="13">
        <v>1</v>
      </c>
      <c r="H24" s="13">
        <v>3</v>
      </c>
      <c r="I24" s="13">
        <v>2</v>
      </c>
      <c r="J24" s="13">
        <v>2</v>
      </c>
      <c r="K24" s="13">
        <v>4</v>
      </c>
      <c r="L24" s="14">
        <f>I24*17</f>
        <v>34</v>
      </c>
      <c r="M24" s="14">
        <f>J24*16</f>
        <v>32</v>
      </c>
      <c r="N24" s="26" t="s">
        <v>518</v>
      </c>
      <c r="O24" s="37"/>
      <c r="P24" s="26"/>
    </row>
    <row r="25" spans="2:17" s="17" customFormat="1" ht="15" customHeight="1" thickBot="1" x14ac:dyDescent="0.25">
      <c r="B25" s="91"/>
      <c r="C25" s="73" t="s">
        <v>504</v>
      </c>
      <c r="D25" s="74"/>
      <c r="E25" s="75"/>
      <c r="F25" s="38">
        <f t="shared" ref="F25:G25" si="3">SUM(F16:F24)</f>
        <v>14</v>
      </c>
      <c r="G25" s="38">
        <f t="shared" si="3"/>
        <v>3</v>
      </c>
      <c r="H25" s="38">
        <v>18</v>
      </c>
      <c r="I25" s="38">
        <f>SUM(I16:I23)</f>
        <v>192</v>
      </c>
      <c r="J25" s="38">
        <f>SUM(J16:J23)</f>
        <v>256</v>
      </c>
      <c r="K25" s="38">
        <f>SUM(K16:K23)</f>
        <v>448</v>
      </c>
      <c r="L25" s="29">
        <f t="shared" si="0"/>
        <v>3264</v>
      </c>
      <c r="M25" s="29">
        <f t="shared" si="1"/>
        <v>4096</v>
      </c>
      <c r="N25" s="31"/>
      <c r="O25" s="31"/>
      <c r="P25" s="31"/>
    </row>
    <row r="26" spans="2:17" ht="12.95" customHeight="1" x14ac:dyDescent="0.4">
      <c r="B26" s="90" t="s">
        <v>529</v>
      </c>
      <c r="C26" s="32">
        <v>3052045</v>
      </c>
      <c r="D26" s="39">
        <v>6311</v>
      </c>
      <c r="E26" s="40" t="s">
        <v>530</v>
      </c>
      <c r="F26" s="14">
        <v>0</v>
      </c>
      <c r="G26" s="14">
        <v>1</v>
      </c>
      <c r="H26" s="14">
        <v>3</v>
      </c>
      <c r="I26" s="14">
        <v>16</v>
      </c>
      <c r="J26" s="14">
        <v>64</v>
      </c>
      <c r="K26" s="14">
        <v>80</v>
      </c>
      <c r="L26" s="14">
        <f t="shared" si="0"/>
        <v>272</v>
      </c>
      <c r="M26" s="14">
        <f t="shared" si="1"/>
        <v>1024</v>
      </c>
      <c r="N26" s="41" t="s">
        <v>512</v>
      </c>
      <c r="O26" s="42" t="s">
        <v>531</v>
      </c>
      <c r="P26" s="42"/>
    </row>
    <row r="27" spans="2:17" ht="12.95" customHeight="1" x14ac:dyDescent="0.4">
      <c r="B27" s="71"/>
      <c r="C27" s="36">
        <v>3052043</v>
      </c>
      <c r="D27" s="24">
        <v>6310</v>
      </c>
      <c r="E27" s="25" t="s">
        <v>532</v>
      </c>
      <c r="F27" s="13">
        <v>2</v>
      </c>
      <c r="G27" s="13"/>
      <c r="H27" s="13">
        <v>2</v>
      </c>
      <c r="I27" s="13">
        <v>16</v>
      </c>
      <c r="J27" s="13">
        <v>32</v>
      </c>
      <c r="K27" s="13">
        <v>48</v>
      </c>
      <c r="L27" s="14">
        <f t="shared" si="0"/>
        <v>272</v>
      </c>
      <c r="M27" s="14">
        <f t="shared" si="1"/>
        <v>512</v>
      </c>
      <c r="N27" s="26" t="s">
        <v>512</v>
      </c>
      <c r="O27" s="26" t="s">
        <v>524</v>
      </c>
      <c r="P27" s="26"/>
      <c r="Q27" s="43"/>
    </row>
    <row r="28" spans="2:17" ht="12.95" customHeight="1" x14ac:dyDescent="0.4">
      <c r="B28" s="71"/>
      <c r="C28" s="36">
        <v>3052046</v>
      </c>
      <c r="D28" s="24">
        <v>9862</v>
      </c>
      <c r="E28" s="25" t="s">
        <v>533</v>
      </c>
      <c r="F28" s="13">
        <v>0</v>
      </c>
      <c r="G28" s="13">
        <v>1</v>
      </c>
      <c r="H28" s="13">
        <v>2</v>
      </c>
      <c r="I28" s="13">
        <v>32</v>
      </c>
      <c r="J28" s="13">
        <v>0</v>
      </c>
      <c r="K28" s="13">
        <v>32</v>
      </c>
      <c r="L28" s="14">
        <f t="shared" si="0"/>
        <v>544</v>
      </c>
      <c r="M28" s="14">
        <f t="shared" si="1"/>
        <v>0</v>
      </c>
      <c r="N28" s="26" t="s">
        <v>512</v>
      </c>
      <c r="O28" s="26" t="s">
        <v>526</v>
      </c>
      <c r="P28" s="26"/>
    </row>
    <row r="29" spans="2:17" ht="12.95" customHeight="1" x14ac:dyDescent="0.4">
      <c r="B29" s="71"/>
      <c r="C29" s="44">
        <v>3052139</v>
      </c>
      <c r="D29" s="33">
        <v>9521</v>
      </c>
      <c r="E29" s="34" t="s">
        <v>534</v>
      </c>
      <c r="F29" s="14">
        <v>2</v>
      </c>
      <c r="G29" s="14"/>
      <c r="H29" s="14">
        <v>2</v>
      </c>
      <c r="I29" s="14">
        <v>32</v>
      </c>
      <c r="J29" s="14">
        <v>0</v>
      </c>
      <c r="K29" s="14">
        <v>32</v>
      </c>
      <c r="L29" s="14">
        <f>I29*17</f>
        <v>544</v>
      </c>
      <c r="M29" s="14">
        <f>J29*16</f>
        <v>0</v>
      </c>
      <c r="N29" s="35" t="s">
        <v>512</v>
      </c>
      <c r="O29" s="35" t="s">
        <v>89</v>
      </c>
      <c r="P29" s="35"/>
    </row>
    <row r="30" spans="2:17" ht="12.95" customHeight="1" x14ac:dyDescent="0.4">
      <c r="B30" s="71"/>
      <c r="C30" s="36">
        <v>3052048</v>
      </c>
      <c r="D30" s="24">
        <v>6297</v>
      </c>
      <c r="E30" s="25" t="s">
        <v>535</v>
      </c>
      <c r="F30" s="13">
        <v>3</v>
      </c>
      <c r="G30" s="13"/>
      <c r="H30" s="13">
        <v>2</v>
      </c>
      <c r="I30" s="13">
        <v>0</v>
      </c>
      <c r="J30" s="13">
        <v>96</v>
      </c>
      <c r="K30" s="13">
        <v>96</v>
      </c>
      <c r="L30" s="14">
        <f t="shared" si="0"/>
        <v>0</v>
      </c>
      <c r="M30" s="14">
        <f t="shared" si="1"/>
        <v>1536</v>
      </c>
      <c r="N30" s="26" t="s">
        <v>512</v>
      </c>
      <c r="O30" s="26" t="s">
        <v>522</v>
      </c>
      <c r="P30" s="26"/>
    </row>
    <row r="31" spans="2:17" ht="12.95" customHeight="1" x14ac:dyDescent="0.4">
      <c r="B31" s="71"/>
      <c r="C31" s="36">
        <v>3052055</v>
      </c>
      <c r="D31" s="24">
        <v>6300</v>
      </c>
      <c r="E31" s="25" t="s">
        <v>536</v>
      </c>
      <c r="F31" s="13">
        <v>2</v>
      </c>
      <c r="G31" s="13">
        <v>0</v>
      </c>
      <c r="H31" s="13">
        <v>2</v>
      </c>
      <c r="I31" s="13">
        <v>16</v>
      </c>
      <c r="J31" s="13">
        <v>48</v>
      </c>
      <c r="K31" s="13">
        <v>64</v>
      </c>
      <c r="L31" s="14">
        <f t="shared" si="0"/>
        <v>272</v>
      </c>
      <c r="M31" s="14">
        <f t="shared" si="1"/>
        <v>768</v>
      </c>
      <c r="N31" s="26" t="s">
        <v>512</v>
      </c>
      <c r="O31" s="26" t="s">
        <v>510</v>
      </c>
      <c r="P31" s="26"/>
    </row>
    <row r="32" spans="2:17" ht="12.95" customHeight="1" x14ac:dyDescent="0.4">
      <c r="B32" s="71"/>
      <c r="C32" s="36">
        <v>3052064</v>
      </c>
      <c r="D32" s="24">
        <v>6298</v>
      </c>
      <c r="E32" s="25" t="s">
        <v>537</v>
      </c>
      <c r="F32" s="13">
        <v>0</v>
      </c>
      <c r="G32" s="13">
        <v>1</v>
      </c>
      <c r="H32" s="13">
        <v>2</v>
      </c>
      <c r="I32" s="13">
        <v>16</v>
      </c>
      <c r="J32" s="13">
        <v>32</v>
      </c>
      <c r="K32" s="13">
        <v>48</v>
      </c>
      <c r="L32" s="14">
        <f t="shared" si="0"/>
        <v>272</v>
      </c>
      <c r="M32" s="14">
        <f t="shared" si="1"/>
        <v>512</v>
      </c>
      <c r="N32" s="26" t="s">
        <v>538</v>
      </c>
      <c r="O32" s="26"/>
      <c r="P32" s="26"/>
    </row>
    <row r="33" spans="2:17" ht="12.95" customHeight="1" x14ac:dyDescent="0.4">
      <c r="B33" s="71"/>
      <c r="C33" s="36">
        <v>9128</v>
      </c>
      <c r="D33" s="24">
        <v>6306</v>
      </c>
      <c r="E33" s="25" t="s">
        <v>539</v>
      </c>
      <c r="F33" s="13"/>
      <c r="G33" s="13">
        <v>1</v>
      </c>
      <c r="H33" s="13">
        <v>2</v>
      </c>
      <c r="I33" s="13">
        <v>32</v>
      </c>
      <c r="J33" s="13">
        <v>0</v>
      </c>
      <c r="K33" s="13">
        <v>32</v>
      </c>
      <c r="L33" s="14">
        <f t="shared" si="0"/>
        <v>544</v>
      </c>
      <c r="M33" s="14">
        <f t="shared" si="1"/>
        <v>0</v>
      </c>
      <c r="N33" s="26" t="s">
        <v>507</v>
      </c>
      <c r="O33" s="26"/>
      <c r="P33" s="26"/>
    </row>
    <row r="34" spans="2:17" ht="12.95" customHeight="1" thickBot="1" x14ac:dyDescent="0.45">
      <c r="B34" s="71"/>
      <c r="C34" s="18">
        <v>9102</v>
      </c>
      <c r="D34" s="45">
        <v>6302</v>
      </c>
      <c r="E34" s="46" t="s">
        <v>540</v>
      </c>
      <c r="F34" s="21">
        <v>0</v>
      </c>
      <c r="G34" s="21">
        <v>1</v>
      </c>
      <c r="H34" s="21">
        <v>2</v>
      </c>
      <c r="I34" s="21">
        <v>32</v>
      </c>
      <c r="J34" s="21">
        <v>0</v>
      </c>
      <c r="K34" s="21">
        <v>32</v>
      </c>
      <c r="L34" s="22">
        <f>I34*17</f>
        <v>544</v>
      </c>
      <c r="M34" s="22">
        <f>J34*16</f>
        <v>0</v>
      </c>
      <c r="N34" s="47" t="s">
        <v>507</v>
      </c>
      <c r="O34" s="47"/>
      <c r="P34" s="47"/>
    </row>
    <row r="35" spans="2:17" ht="12.95" hidden="1" customHeight="1" thickBot="1" x14ac:dyDescent="0.45">
      <c r="B35" s="71"/>
      <c r="C35" s="18">
        <v>1783</v>
      </c>
      <c r="D35" s="45">
        <v>6304</v>
      </c>
      <c r="E35" s="46" t="s">
        <v>541</v>
      </c>
      <c r="F35" s="21">
        <v>2</v>
      </c>
      <c r="G35" s="21">
        <v>0</v>
      </c>
      <c r="H35" s="21">
        <v>2</v>
      </c>
      <c r="I35" s="21">
        <v>2</v>
      </c>
      <c r="J35" s="21">
        <v>0</v>
      </c>
      <c r="K35" s="21">
        <v>2</v>
      </c>
      <c r="L35" s="22">
        <f t="shared" si="0"/>
        <v>34</v>
      </c>
      <c r="M35" s="22">
        <f t="shared" si="1"/>
        <v>0</v>
      </c>
      <c r="N35" s="47" t="s">
        <v>542</v>
      </c>
      <c r="O35" s="47"/>
      <c r="P35" s="47" t="s">
        <v>543</v>
      </c>
    </row>
    <row r="36" spans="2:17" ht="14.25" customHeight="1" thickBot="1" x14ac:dyDescent="0.45">
      <c r="B36" s="91"/>
      <c r="C36" s="73" t="s">
        <v>504</v>
      </c>
      <c r="D36" s="74"/>
      <c r="E36" s="75"/>
      <c r="F36" s="28">
        <f>SUM(F26:F35)</f>
        <v>11</v>
      </c>
      <c r="G36" s="28">
        <f>SUM(G26:G35)</f>
        <v>5</v>
      </c>
      <c r="H36" s="28">
        <v>19</v>
      </c>
      <c r="I36" s="28">
        <f>SUM(I26:I34)</f>
        <v>192</v>
      </c>
      <c r="J36" s="28">
        <f>SUM(J26:J34)</f>
        <v>272</v>
      </c>
      <c r="K36" s="28">
        <f>SUM(K26:K34)</f>
        <v>464</v>
      </c>
      <c r="L36" s="29">
        <f t="shared" si="0"/>
        <v>3264</v>
      </c>
      <c r="M36" s="29">
        <f t="shared" si="1"/>
        <v>4352</v>
      </c>
      <c r="N36" s="48"/>
      <c r="O36" s="48"/>
      <c r="P36" s="48"/>
    </row>
    <row r="37" spans="2:17" ht="12.95" customHeight="1" x14ac:dyDescent="0.4">
      <c r="B37" s="71" t="s">
        <v>544</v>
      </c>
      <c r="C37" s="36">
        <v>3052049</v>
      </c>
      <c r="D37" s="24">
        <v>9510</v>
      </c>
      <c r="E37" s="25" t="s">
        <v>545</v>
      </c>
      <c r="F37" s="13">
        <v>3</v>
      </c>
      <c r="G37" s="13">
        <v>0</v>
      </c>
      <c r="H37" s="13">
        <v>3</v>
      </c>
      <c r="I37" s="13">
        <v>16</v>
      </c>
      <c r="J37" s="13">
        <v>96</v>
      </c>
      <c r="K37" s="13">
        <v>112</v>
      </c>
      <c r="L37" s="14">
        <f t="shared" si="0"/>
        <v>272</v>
      </c>
      <c r="M37" s="14">
        <f t="shared" si="1"/>
        <v>1536</v>
      </c>
      <c r="N37" s="26" t="s">
        <v>512</v>
      </c>
      <c r="O37" s="26" t="s">
        <v>530</v>
      </c>
      <c r="P37" s="26"/>
    </row>
    <row r="38" spans="2:17" ht="12.95" customHeight="1" x14ac:dyDescent="0.4">
      <c r="B38" s="71"/>
      <c r="C38" s="36">
        <v>3052054</v>
      </c>
      <c r="D38" s="24">
        <v>6303</v>
      </c>
      <c r="E38" s="25" t="s">
        <v>389</v>
      </c>
      <c r="F38" s="13">
        <v>0</v>
      </c>
      <c r="G38" s="13">
        <v>1</v>
      </c>
      <c r="H38" s="13">
        <v>2</v>
      </c>
      <c r="I38" s="13">
        <v>16</v>
      </c>
      <c r="J38" s="13">
        <v>32</v>
      </c>
      <c r="K38" s="13">
        <v>48</v>
      </c>
      <c r="L38" s="14">
        <f t="shared" si="0"/>
        <v>272</v>
      </c>
      <c r="M38" s="14">
        <f t="shared" si="1"/>
        <v>512</v>
      </c>
      <c r="N38" s="26" t="s">
        <v>512</v>
      </c>
      <c r="O38" s="26" t="s">
        <v>535</v>
      </c>
      <c r="P38" s="26"/>
    </row>
    <row r="39" spans="2:17" ht="12.95" customHeight="1" x14ac:dyDescent="0.4">
      <c r="B39" s="71"/>
      <c r="C39" s="36">
        <v>3052056</v>
      </c>
      <c r="D39" s="24">
        <v>9517</v>
      </c>
      <c r="E39" s="25" t="s">
        <v>546</v>
      </c>
      <c r="F39" s="13">
        <v>2</v>
      </c>
      <c r="G39" s="13">
        <v>0</v>
      </c>
      <c r="H39" s="13">
        <v>2</v>
      </c>
      <c r="I39" s="13">
        <v>32</v>
      </c>
      <c r="J39" s="13">
        <v>0</v>
      </c>
      <c r="K39" s="13">
        <v>32</v>
      </c>
      <c r="L39" s="14">
        <f t="shared" si="0"/>
        <v>544</v>
      </c>
      <c r="M39" s="14">
        <f t="shared" si="1"/>
        <v>0</v>
      </c>
      <c r="N39" s="26" t="s">
        <v>512</v>
      </c>
      <c r="O39" s="26" t="s">
        <v>535</v>
      </c>
      <c r="P39" s="26"/>
    </row>
    <row r="40" spans="2:17" ht="12.95" customHeight="1" x14ac:dyDescent="0.4">
      <c r="B40" s="71"/>
      <c r="C40" s="10">
        <v>9991000</v>
      </c>
      <c r="D40" s="24">
        <v>920001</v>
      </c>
      <c r="E40" s="25" t="s">
        <v>528</v>
      </c>
      <c r="F40" s="13">
        <v>0</v>
      </c>
      <c r="G40" s="13">
        <v>1</v>
      </c>
      <c r="H40" s="13">
        <v>2</v>
      </c>
      <c r="I40" s="13">
        <v>16</v>
      </c>
      <c r="J40" s="13">
        <v>48</v>
      </c>
      <c r="K40" s="13">
        <v>64</v>
      </c>
      <c r="L40" s="14">
        <f>I40*17</f>
        <v>272</v>
      </c>
      <c r="M40" s="14">
        <f>J40*16</f>
        <v>768</v>
      </c>
      <c r="N40" s="26" t="s">
        <v>512</v>
      </c>
      <c r="O40" s="16"/>
      <c r="P40" s="16"/>
    </row>
    <row r="41" spans="2:17" ht="12.95" customHeight="1" x14ac:dyDescent="0.4">
      <c r="B41" s="71"/>
      <c r="C41" s="36">
        <v>9991040</v>
      </c>
      <c r="D41" s="24">
        <v>9516</v>
      </c>
      <c r="E41" s="25" t="s">
        <v>547</v>
      </c>
      <c r="F41" s="13">
        <v>0</v>
      </c>
      <c r="G41" s="13">
        <v>2</v>
      </c>
      <c r="H41" s="13">
        <v>2</v>
      </c>
      <c r="I41" s="13">
        <v>32</v>
      </c>
      <c r="J41" s="13">
        <v>0</v>
      </c>
      <c r="K41" s="13">
        <v>32</v>
      </c>
      <c r="L41" s="14">
        <f t="shared" si="0"/>
        <v>544</v>
      </c>
      <c r="M41" s="14">
        <f t="shared" si="1"/>
        <v>0</v>
      </c>
      <c r="N41" s="26" t="s">
        <v>548</v>
      </c>
      <c r="O41" s="49"/>
      <c r="P41" s="49"/>
    </row>
    <row r="42" spans="2:17" ht="12.95" customHeight="1" x14ac:dyDescent="0.4">
      <c r="B42" s="71"/>
      <c r="C42" s="36">
        <v>3052063</v>
      </c>
      <c r="D42" s="24"/>
      <c r="E42" s="25" t="s">
        <v>392</v>
      </c>
      <c r="F42" s="13"/>
      <c r="G42" s="13"/>
      <c r="H42" s="13">
        <v>2</v>
      </c>
      <c r="I42" s="13">
        <v>16</v>
      </c>
      <c r="J42" s="13">
        <v>48</v>
      </c>
      <c r="K42" s="13">
        <v>64</v>
      </c>
      <c r="L42" s="14"/>
      <c r="M42" s="14"/>
      <c r="N42" s="26" t="s">
        <v>538</v>
      </c>
      <c r="O42" s="26" t="s">
        <v>508</v>
      </c>
      <c r="P42" s="49"/>
    </row>
    <row r="43" spans="2:17" ht="12.95" customHeight="1" x14ac:dyDescent="0.4">
      <c r="B43" s="71"/>
      <c r="C43" s="36">
        <v>3052060</v>
      </c>
      <c r="D43" s="24">
        <v>9865</v>
      </c>
      <c r="E43" s="25" t="s">
        <v>549</v>
      </c>
      <c r="F43" s="13">
        <v>3</v>
      </c>
      <c r="G43" s="13">
        <v>0</v>
      </c>
      <c r="H43" s="13">
        <v>2</v>
      </c>
      <c r="I43" s="13">
        <v>32</v>
      </c>
      <c r="J43" s="13">
        <v>0</v>
      </c>
      <c r="K43" s="13">
        <v>32</v>
      </c>
      <c r="L43" s="14">
        <f t="shared" si="0"/>
        <v>544</v>
      </c>
      <c r="M43" s="14">
        <f t="shared" si="1"/>
        <v>0</v>
      </c>
      <c r="N43" s="26" t="s">
        <v>538</v>
      </c>
      <c r="O43" s="26" t="s">
        <v>535</v>
      </c>
      <c r="P43" s="26"/>
    </row>
    <row r="44" spans="2:17" ht="12.95" customHeight="1" thickBot="1" x14ac:dyDescent="0.45">
      <c r="B44" s="71"/>
      <c r="C44" s="36">
        <v>3052058</v>
      </c>
      <c r="D44" s="24">
        <v>6373</v>
      </c>
      <c r="E44" s="25" t="s">
        <v>550</v>
      </c>
      <c r="F44" s="13">
        <v>0</v>
      </c>
      <c r="G44" s="13">
        <v>1</v>
      </c>
      <c r="H44" s="13">
        <v>2</v>
      </c>
      <c r="I44" s="13">
        <v>0</v>
      </c>
      <c r="J44" s="13">
        <v>240</v>
      </c>
      <c r="K44" s="13">
        <v>240</v>
      </c>
      <c r="L44" s="14">
        <f t="shared" si="0"/>
        <v>0</v>
      </c>
      <c r="M44" s="14">
        <f t="shared" si="1"/>
        <v>3840</v>
      </c>
      <c r="N44" s="26" t="s">
        <v>512</v>
      </c>
      <c r="O44" s="15"/>
      <c r="P44" s="26"/>
      <c r="Q44" s="50"/>
    </row>
    <row r="45" spans="2:17" ht="15.75" hidden="1" customHeight="1" thickBot="1" x14ac:dyDescent="0.45">
      <c r="B45" s="71"/>
      <c r="C45" s="36">
        <v>1781</v>
      </c>
      <c r="D45" s="24">
        <v>9511</v>
      </c>
      <c r="E45" s="25" t="s">
        <v>551</v>
      </c>
      <c r="F45" s="13">
        <v>0</v>
      </c>
      <c r="G45" s="13">
        <v>1</v>
      </c>
      <c r="H45" s="13">
        <v>1</v>
      </c>
      <c r="I45" s="13">
        <v>0</v>
      </c>
      <c r="J45" s="13">
        <v>3</v>
      </c>
      <c r="K45" s="13">
        <v>3</v>
      </c>
      <c r="L45" s="14">
        <f t="shared" si="0"/>
        <v>0</v>
      </c>
      <c r="M45" s="14">
        <f t="shared" si="1"/>
        <v>48</v>
      </c>
      <c r="N45" s="26" t="s">
        <v>542</v>
      </c>
      <c r="O45" s="26"/>
      <c r="P45" s="26" t="s">
        <v>552</v>
      </c>
    </row>
    <row r="46" spans="2:17" s="52" customFormat="1" ht="15" customHeight="1" thickBot="1" x14ac:dyDescent="0.3">
      <c r="B46" s="72"/>
      <c r="C46" s="73" t="s">
        <v>504</v>
      </c>
      <c r="D46" s="74"/>
      <c r="E46" s="75"/>
      <c r="F46" s="28">
        <f>SUM(F37:F45)</f>
        <v>8</v>
      </c>
      <c r="G46" s="28">
        <f>SUM(G37:G45)</f>
        <v>6</v>
      </c>
      <c r="H46" s="28">
        <v>17</v>
      </c>
      <c r="I46" s="28">
        <f>SUM(I37:I44)</f>
        <v>160</v>
      </c>
      <c r="J46" s="28">
        <f>SUM(J37:J44)</f>
        <v>464</v>
      </c>
      <c r="K46" s="28">
        <f>SUM(K37:K44)</f>
        <v>624</v>
      </c>
      <c r="L46" s="29">
        <f t="shared" si="0"/>
        <v>2720</v>
      </c>
      <c r="M46" s="29">
        <f t="shared" si="1"/>
        <v>7424</v>
      </c>
      <c r="N46" s="51"/>
      <c r="O46" s="31"/>
      <c r="P46" s="31"/>
    </row>
    <row r="47" spans="2:17" ht="16.5" hidden="1" customHeight="1" x14ac:dyDescent="0.4">
      <c r="B47" s="53" t="s">
        <v>553</v>
      </c>
      <c r="C47" s="54"/>
      <c r="D47" s="55">
        <v>9526</v>
      </c>
      <c r="E47" s="55" t="s">
        <v>554</v>
      </c>
      <c r="F47" s="55">
        <v>0</v>
      </c>
      <c r="G47" s="55">
        <v>2</v>
      </c>
      <c r="H47" s="55">
        <v>2</v>
      </c>
      <c r="I47" s="55"/>
      <c r="J47" s="55"/>
      <c r="K47" s="55"/>
      <c r="L47" s="14">
        <f t="shared" si="0"/>
        <v>0</v>
      </c>
      <c r="M47" s="14">
        <v>240</v>
      </c>
      <c r="N47" s="56" t="s">
        <v>542</v>
      </c>
      <c r="O47" s="57"/>
      <c r="P47" s="57"/>
    </row>
    <row r="48" spans="2:17" ht="15.75" customHeight="1" thickBot="1" x14ac:dyDescent="0.45">
      <c r="B48" s="76" t="s">
        <v>555</v>
      </c>
      <c r="C48" s="76"/>
      <c r="D48" s="76"/>
      <c r="E48" s="76"/>
      <c r="F48" s="58">
        <f>F46+F36+F25+F15+F47</f>
        <v>49</v>
      </c>
      <c r="G48" s="58">
        <f>G46+G36+G25+G15+G47</f>
        <v>17</v>
      </c>
      <c r="H48" s="58">
        <v>72</v>
      </c>
      <c r="I48" s="58"/>
      <c r="J48" s="58"/>
      <c r="K48" s="58"/>
      <c r="L48" s="13">
        <f t="shared" si="0"/>
        <v>0</v>
      </c>
      <c r="M48" s="13">
        <f>M47+M46+M25+M15</f>
        <v>16112</v>
      </c>
      <c r="N48" s="59"/>
      <c r="O48" s="59"/>
      <c r="P48" s="59"/>
    </row>
    <row r="49" spans="1:16" ht="15.75" customHeight="1" x14ac:dyDescent="0.4">
      <c r="B49" s="77" t="s">
        <v>556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9"/>
    </row>
    <row r="50" spans="1:16" ht="16.5" customHeight="1" x14ac:dyDescent="0.4">
      <c r="B50" s="80" t="s">
        <v>558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2"/>
    </row>
    <row r="51" spans="1:16" ht="68.25" customHeight="1" thickBot="1" x14ac:dyDescent="0.45">
      <c r="B51" s="83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5"/>
    </row>
    <row r="52" spans="1:16" ht="6" hidden="1" customHeight="1" thickBot="1" x14ac:dyDescent="0.45">
      <c r="B52" s="67" t="s">
        <v>557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</row>
    <row r="53" spans="1:16" x14ac:dyDescent="0.4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</row>
    <row r="54" spans="1:16" x14ac:dyDescent="0.4">
      <c r="A54" s="60"/>
      <c r="B54" s="61"/>
      <c r="C54" s="61"/>
      <c r="D54" s="61"/>
    </row>
    <row r="55" spans="1:16" x14ac:dyDescent="0.4">
      <c r="A55" s="61"/>
      <c r="B55" s="62"/>
      <c r="C55" s="62"/>
      <c r="P55" s="63"/>
    </row>
    <row r="56" spans="1:16" x14ac:dyDescent="0.4">
      <c r="B56" s="64"/>
      <c r="C56" s="64"/>
      <c r="D56" s="64"/>
      <c r="E56" s="64"/>
      <c r="F56" s="64"/>
      <c r="G56" s="64"/>
      <c r="H56" s="64"/>
      <c r="I56" s="64"/>
      <c r="J56" s="64"/>
    </row>
    <row r="57" spans="1:16" x14ac:dyDescent="0.4">
      <c r="A57" s="64"/>
      <c r="B57" s="62"/>
      <c r="C57" s="62"/>
    </row>
  </sheetData>
  <mergeCells count="25">
    <mergeCell ref="B26:B36"/>
    <mergeCell ref="C36:E36"/>
    <mergeCell ref="B1:P2"/>
    <mergeCell ref="B4:B5"/>
    <mergeCell ref="C4:C5"/>
    <mergeCell ref="D4:D5"/>
    <mergeCell ref="E4:E5"/>
    <mergeCell ref="F4:H4"/>
    <mergeCell ref="I4:K4"/>
    <mergeCell ref="L4:M4"/>
    <mergeCell ref="N4:N5"/>
    <mergeCell ref="O4:O5"/>
    <mergeCell ref="P4:P5"/>
    <mergeCell ref="B6:B15"/>
    <mergeCell ref="C15:E15"/>
    <mergeCell ref="B16:B25"/>
    <mergeCell ref="C25:E25"/>
    <mergeCell ref="B52:P52"/>
    <mergeCell ref="B53:P53"/>
    <mergeCell ref="B37:B46"/>
    <mergeCell ref="C46:E46"/>
    <mergeCell ref="B48:E48"/>
    <mergeCell ref="B49:P49"/>
    <mergeCell ref="B50:P50"/>
    <mergeCell ref="B51:P51"/>
  </mergeCells>
  <pageMargins left="0.16" right="0.39" top="0.5" bottom="0.17" header="0.26" footer="0.17"/>
  <pageSetup paperSize="9"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2021-01-27T14:17:58Z</dcterms:modified>
</cp:coreProperties>
</file>